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6" i="1"/>
  <c r="K5"/>
  <c r="K14"/>
  <c r="K13"/>
  <c r="K9"/>
  <c r="K8"/>
  <c r="K6"/>
  <c r="K15"/>
  <c r="K12"/>
  <c r="K11"/>
  <c r="K10"/>
  <c r="K7"/>
  <c r="I16"/>
  <c r="H15"/>
  <c r="H14"/>
  <c r="H13"/>
  <c r="H12"/>
  <c r="H11"/>
  <c r="H10"/>
  <c r="H9"/>
  <c r="H8"/>
  <c r="H7"/>
  <c r="H6"/>
  <c r="H5"/>
  <c r="F16"/>
  <c r="G16"/>
  <c r="D15"/>
  <c r="D14"/>
  <c r="D13"/>
  <c r="D12"/>
  <c r="E12" s="1"/>
  <c r="D11"/>
  <c r="E11" s="1"/>
  <c r="D10"/>
  <c r="D8"/>
  <c r="E8" s="1"/>
  <c r="D7"/>
  <c r="D6"/>
  <c r="D5"/>
  <c r="E5" s="1"/>
  <c r="C16"/>
  <c r="J16" l="1"/>
  <c r="K16" s="1"/>
  <c r="D16"/>
  <c r="E6"/>
  <c r="E10"/>
  <c r="E14"/>
  <c r="E9"/>
  <c r="E13"/>
  <c r="E7"/>
  <c r="E15"/>
  <c r="E16" l="1"/>
</calcChain>
</file>

<file path=xl/sharedStrings.xml><?xml version="1.0" encoding="utf-8"?>
<sst xmlns="http://schemas.openxmlformats.org/spreadsheetml/2006/main" count="28" uniqueCount="22">
  <si>
    <t>Сводная таблица ФОТ предприятий осуществляющих выплаты физически лицам  на территории Маякского с/п</t>
  </si>
  <si>
    <t>кол-во работающих</t>
  </si>
  <si>
    <t>ФОТ</t>
  </si>
  <si>
    <t>ООО"Новатор"</t>
  </si>
  <si>
    <t>ООО"ОВХ"</t>
  </si>
  <si>
    <t>Отрадненское РАйПО</t>
  </si>
  <si>
    <t>Администрация Маякского с/п</t>
  </si>
  <si>
    <t>ФАП ЦРБ</t>
  </si>
  <si>
    <t>ГУ ""Ветуправление Отрадненского района"</t>
  </si>
  <si>
    <t>УФПС Краснодарского края-филиал ФГУП ""Почта России"</t>
  </si>
  <si>
    <t>МБОУ СОШ №15</t>
  </si>
  <si>
    <t>МБДОУ № 9</t>
  </si>
  <si>
    <t>Сбербанк</t>
  </si>
  <si>
    <t>итого</t>
  </si>
  <si>
    <t>Глава Маякского СП</t>
  </si>
  <si>
    <t>средняя заработная плата за 1 месяц</t>
  </si>
  <si>
    <t>2017 1 полугодие факт</t>
  </si>
  <si>
    <t>Мироненко С.М.</t>
  </si>
  <si>
    <t>2018 год факт</t>
  </si>
  <si>
    <t>А.М Бардаков</t>
  </si>
  <si>
    <t>2018 год план</t>
  </si>
  <si>
    <t>МКУК "СКО" Маякского с/п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</si>
</sst>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Fill="1" applyBorder="1"/>
    <xf numFmtId="0" fontId="2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P9" sqref="P9"/>
    </sheetView>
  </sheetViews>
  <sheetFormatPr defaultRowHeight="13.8"/>
  <cols>
    <col min="1" max="1" width="7" style="8" customWidth="1"/>
    <col min="2" max="2" width="29.5546875" style="8" customWidth="1"/>
    <col min="3" max="3" width="13.44140625" style="8" customWidth="1"/>
    <col min="4" max="5" width="17.5546875" style="8" customWidth="1"/>
    <col min="6" max="6" width="11.5546875" style="8" customWidth="1"/>
    <col min="7" max="7" width="13.44140625" style="8" customWidth="1"/>
    <col min="8" max="8" width="14.6640625" style="8" customWidth="1"/>
    <col min="9" max="9" width="13.44140625" style="8" customWidth="1"/>
    <col min="10" max="10" width="11.5546875" style="8" customWidth="1"/>
    <col min="11" max="11" width="17.5546875" style="8" customWidth="1"/>
    <col min="12" max="259" width="9.109375" style="8"/>
    <col min="260" max="260" width="7" style="8" customWidth="1"/>
    <col min="261" max="261" width="41.5546875" style="8" customWidth="1"/>
    <col min="262" max="263" width="13.44140625" style="8" customWidth="1"/>
    <col min="264" max="265" width="17.5546875" style="8" customWidth="1"/>
    <col min="266" max="266" width="14.33203125" style="8" customWidth="1"/>
    <col min="267" max="267" width="14.6640625" style="8" customWidth="1"/>
    <col min="268" max="515" width="9.109375" style="8"/>
    <col min="516" max="516" width="7" style="8" customWidth="1"/>
    <col min="517" max="517" width="41.5546875" style="8" customWidth="1"/>
    <col min="518" max="519" width="13.44140625" style="8" customWidth="1"/>
    <col min="520" max="521" width="17.5546875" style="8" customWidth="1"/>
    <col min="522" max="522" width="14.33203125" style="8" customWidth="1"/>
    <col min="523" max="523" width="14.6640625" style="8" customWidth="1"/>
    <col min="524" max="771" width="9.109375" style="8"/>
    <col min="772" max="772" width="7" style="8" customWidth="1"/>
    <col min="773" max="773" width="41.5546875" style="8" customWidth="1"/>
    <col min="774" max="775" width="13.44140625" style="8" customWidth="1"/>
    <col min="776" max="777" width="17.5546875" style="8" customWidth="1"/>
    <col min="778" max="778" width="14.33203125" style="8" customWidth="1"/>
    <col min="779" max="779" width="14.6640625" style="8" customWidth="1"/>
    <col min="780" max="1027" width="9.109375" style="8"/>
    <col min="1028" max="1028" width="7" style="8" customWidth="1"/>
    <col min="1029" max="1029" width="41.5546875" style="8" customWidth="1"/>
    <col min="1030" max="1031" width="13.44140625" style="8" customWidth="1"/>
    <col min="1032" max="1033" width="17.5546875" style="8" customWidth="1"/>
    <col min="1034" max="1034" width="14.33203125" style="8" customWidth="1"/>
    <col min="1035" max="1035" width="14.6640625" style="8" customWidth="1"/>
    <col min="1036" max="1283" width="9.109375" style="8"/>
    <col min="1284" max="1284" width="7" style="8" customWidth="1"/>
    <col min="1285" max="1285" width="41.5546875" style="8" customWidth="1"/>
    <col min="1286" max="1287" width="13.44140625" style="8" customWidth="1"/>
    <col min="1288" max="1289" width="17.5546875" style="8" customWidth="1"/>
    <col min="1290" max="1290" width="14.33203125" style="8" customWidth="1"/>
    <col min="1291" max="1291" width="14.6640625" style="8" customWidth="1"/>
    <col min="1292" max="1539" width="9.109375" style="8"/>
    <col min="1540" max="1540" width="7" style="8" customWidth="1"/>
    <col min="1541" max="1541" width="41.5546875" style="8" customWidth="1"/>
    <col min="1542" max="1543" width="13.44140625" style="8" customWidth="1"/>
    <col min="1544" max="1545" width="17.5546875" style="8" customWidth="1"/>
    <col min="1546" max="1546" width="14.33203125" style="8" customWidth="1"/>
    <col min="1547" max="1547" width="14.6640625" style="8" customWidth="1"/>
    <col min="1548" max="1795" width="9.109375" style="8"/>
    <col min="1796" max="1796" width="7" style="8" customWidth="1"/>
    <col min="1797" max="1797" width="41.5546875" style="8" customWidth="1"/>
    <col min="1798" max="1799" width="13.44140625" style="8" customWidth="1"/>
    <col min="1800" max="1801" width="17.5546875" style="8" customWidth="1"/>
    <col min="1802" max="1802" width="14.33203125" style="8" customWidth="1"/>
    <col min="1803" max="1803" width="14.6640625" style="8" customWidth="1"/>
    <col min="1804" max="2051" width="9.109375" style="8"/>
    <col min="2052" max="2052" width="7" style="8" customWidth="1"/>
    <col min="2053" max="2053" width="41.5546875" style="8" customWidth="1"/>
    <col min="2054" max="2055" width="13.44140625" style="8" customWidth="1"/>
    <col min="2056" max="2057" width="17.5546875" style="8" customWidth="1"/>
    <col min="2058" max="2058" width="14.33203125" style="8" customWidth="1"/>
    <col min="2059" max="2059" width="14.6640625" style="8" customWidth="1"/>
    <col min="2060" max="2307" width="9.109375" style="8"/>
    <col min="2308" max="2308" width="7" style="8" customWidth="1"/>
    <col min="2309" max="2309" width="41.5546875" style="8" customWidth="1"/>
    <col min="2310" max="2311" width="13.44140625" style="8" customWidth="1"/>
    <col min="2312" max="2313" width="17.5546875" style="8" customWidth="1"/>
    <col min="2314" max="2314" width="14.33203125" style="8" customWidth="1"/>
    <col min="2315" max="2315" width="14.6640625" style="8" customWidth="1"/>
    <col min="2316" max="2563" width="9.109375" style="8"/>
    <col min="2564" max="2564" width="7" style="8" customWidth="1"/>
    <col min="2565" max="2565" width="41.5546875" style="8" customWidth="1"/>
    <col min="2566" max="2567" width="13.44140625" style="8" customWidth="1"/>
    <col min="2568" max="2569" width="17.5546875" style="8" customWidth="1"/>
    <col min="2570" max="2570" width="14.33203125" style="8" customWidth="1"/>
    <col min="2571" max="2571" width="14.6640625" style="8" customWidth="1"/>
    <col min="2572" max="2819" width="9.109375" style="8"/>
    <col min="2820" max="2820" width="7" style="8" customWidth="1"/>
    <col min="2821" max="2821" width="41.5546875" style="8" customWidth="1"/>
    <col min="2822" max="2823" width="13.44140625" style="8" customWidth="1"/>
    <col min="2824" max="2825" width="17.5546875" style="8" customWidth="1"/>
    <col min="2826" max="2826" width="14.33203125" style="8" customWidth="1"/>
    <col min="2827" max="2827" width="14.6640625" style="8" customWidth="1"/>
    <col min="2828" max="3075" width="9.109375" style="8"/>
    <col min="3076" max="3076" width="7" style="8" customWidth="1"/>
    <col min="3077" max="3077" width="41.5546875" style="8" customWidth="1"/>
    <col min="3078" max="3079" width="13.44140625" style="8" customWidth="1"/>
    <col min="3080" max="3081" width="17.5546875" style="8" customWidth="1"/>
    <col min="3082" max="3082" width="14.33203125" style="8" customWidth="1"/>
    <col min="3083" max="3083" width="14.6640625" style="8" customWidth="1"/>
    <col min="3084" max="3331" width="9.109375" style="8"/>
    <col min="3332" max="3332" width="7" style="8" customWidth="1"/>
    <col min="3333" max="3333" width="41.5546875" style="8" customWidth="1"/>
    <col min="3334" max="3335" width="13.44140625" style="8" customWidth="1"/>
    <col min="3336" max="3337" width="17.5546875" style="8" customWidth="1"/>
    <col min="3338" max="3338" width="14.33203125" style="8" customWidth="1"/>
    <col min="3339" max="3339" width="14.6640625" style="8" customWidth="1"/>
    <col min="3340" max="3587" width="9.109375" style="8"/>
    <col min="3588" max="3588" width="7" style="8" customWidth="1"/>
    <col min="3589" max="3589" width="41.5546875" style="8" customWidth="1"/>
    <col min="3590" max="3591" width="13.44140625" style="8" customWidth="1"/>
    <col min="3592" max="3593" width="17.5546875" style="8" customWidth="1"/>
    <col min="3594" max="3594" width="14.33203125" style="8" customWidth="1"/>
    <col min="3595" max="3595" width="14.6640625" style="8" customWidth="1"/>
    <col min="3596" max="3843" width="9.109375" style="8"/>
    <col min="3844" max="3844" width="7" style="8" customWidth="1"/>
    <col min="3845" max="3845" width="41.5546875" style="8" customWidth="1"/>
    <col min="3846" max="3847" width="13.44140625" style="8" customWidth="1"/>
    <col min="3848" max="3849" width="17.5546875" style="8" customWidth="1"/>
    <col min="3850" max="3850" width="14.33203125" style="8" customWidth="1"/>
    <col min="3851" max="3851" width="14.6640625" style="8" customWidth="1"/>
    <col min="3852" max="4099" width="9.109375" style="8"/>
    <col min="4100" max="4100" width="7" style="8" customWidth="1"/>
    <col min="4101" max="4101" width="41.5546875" style="8" customWidth="1"/>
    <col min="4102" max="4103" width="13.44140625" style="8" customWidth="1"/>
    <col min="4104" max="4105" width="17.5546875" style="8" customWidth="1"/>
    <col min="4106" max="4106" width="14.33203125" style="8" customWidth="1"/>
    <col min="4107" max="4107" width="14.6640625" style="8" customWidth="1"/>
    <col min="4108" max="4355" width="9.109375" style="8"/>
    <col min="4356" max="4356" width="7" style="8" customWidth="1"/>
    <col min="4357" max="4357" width="41.5546875" style="8" customWidth="1"/>
    <col min="4358" max="4359" width="13.44140625" style="8" customWidth="1"/>
    <col min="4360" max="4361" width="17.5546875" style="8" customWidth="1"/>
    <col min="4362" max="4362" width="14.33203125" style="8" customWidth="1"/>
    <col min="4363" max="4363" width="14.6640625" style="8" customWidth="1"/>
    <col min="4364" max="4611" width="9.109375" style="8"/>
    <col min="4612" max="4612" width="7" style="8" customWidth="1"/>
    <col min="4613" max="4613" width="41.5546875" style="8" customWidth="1"/>
    <col min="4614" max="4615" width="13.44140625" style="8" customWidth="1"/>
    <col min="4616" max="4617" width="17.5546875" style="8" customWidth="1"/>
    <col min="4618" max="4618" width="14.33203125" style="8" customWidth="1"/>
    <col min="4619" max="4619" width="14.6640625" style="8" customWidth="1"/>
    <col min="4620" max="4867" width="9.109375" style="8"/>
    <col min="4868" max="4868" width="7" style="8" customWidth="1"/>
    <col min="4869" max="4869" width="41.5546875" style="8" customWidth="1"/>
    <col min="4870" max="4871" width="13.44140625" style="8" customWidth="1"/>
    <col min="4872" max="4873" width="17.5546875" style="8" customWidth="1"/>
    <col min="4874" max="4874" width="14.33203125" style="8" customWidth="1"/>
    <col min="4875" max="4875" width="14.6640625" style="8" customWidth="1"/>
    <col min="4876" max="5123" width="9.109375" style="8"/>
    <col min="5124" max="5124" width="7" style="8" customWidth="1"/>
    <col min="5125" max="5125" width="41.5546875" style="8" customWidth="1"/>
    <col min="5126" max="5127" width="13.44140625" style="8" customWidth="1"/>
    <col min="5128" max="5129" width="17.5546875" style="8" customWidth="1"/>
    <col min="5130" max="5130" width="14.33203125" style="8" customWidth="1"/>
    <col min="5131" max="5131" width="14.6640625" style="8" customWidth="1"/>
    <col min="5132" max="5379" width="9.109375" style="8"/>
    <col min="5380" max="5380" width="7" style="8" customWidth="1"/>
    <col min="5381" max="5381" width="41.5546875" style="8" customWidth="1"/>
    <col min="5382" max="5383" width="13.44140625" style="8" customWidth="1"/>
    <col min="5384" max="5385" width="17.5546875" style="8" customWidth="1"/>
    <col min="5386" max="5386" width="14.33203125" style="8" customWidth="1"/>
    <col min="5387" max="5387" width="14.6640625" style="8" customWidth="1"/>
    <col min="5388" max="5635" width="9.109375" style="8"/>
    <col min="5636" max="5636" width="7" style="8" customWidth="1"/>
    <col min="5637" max="5637" width="41.5546875" style="8" customWidth="1"/>
    <col min="5638" max="5639" width="13.44140625" style="8" customWidth="1"/>
    <col min="5640" max="5641" width="17.5546875" style="8" customWidth="1"/>
    <col min="5642" max="5642" width="14.33203125" style="8" customWidth="1"/>
    <col min="5643" max="5643" width="14.6640625" style="8" customWidth="1"/>
    <col min="5644" max="5891" width="9.109375" style="8"/>
    <col min="5892" max="5892" width="7" style="8" customWidth="1"/>
    <col min="5893" max="5893" width="41.5546875" style="8" customWidth="1"/>
    <col min="5894" max="5895" width="13.44140625" style="8" customWidth="1"/>
    <col min="5896" max="5897" width="17.5546875" style="8" customWidth="1"/>
    <col min="5898" max="5898" width="14.33203125" style="8" customWidth="1"/>
    <col min="5899" max="5899" width="14.6640625" style="8" customWidth="1"/>
    <col min="5900" max="6147" width="9.109375" style="8"/>
    <col min="6148" max="6148" width="7" style="8" customWidth="1"/>
    <col min="6149" max="6149" width="41.5546875" style="8" customWidth="1"/>
    <col min="6150" max="6151" width="13.44140625" style="8" customWidth="1"/>
    <col min="6152" max="6153" width="17.5546875" style="8" customWidth="1"/>
    <col min="6154" max="6154" width="14.33203125" style="8" customWidth="1"/>
    <col min="6155" max="6155" width="14.6640625" style="8" customWidth="1"/>
    <col min="6156" max="6403" width="9.109375" style="8"/>
    <col min="6404" max="6404" width="7" style="8" customWidth="1"/>
    <col min="6405" max="6405" width="41.5546875" style="8" customWidth="1"/>
    <col min="6406" max="6407" width="13.44140625" style="8" customWidth="1"/>
    <col min="6408" max="6409" width="17.5546875" style="8" customWidth="1"/>
    <col min="6410" max="6410" width="14.33203125" style="8" customWidth="1"/>
    <col min="6411" max="6411" width="14.6640625" style="8" customWidth="1"/>
    <col min="6412" max="6659" width="9.109375" style="8"/>
    <col min="6660" max="6660" width="7" style="8" customWidth="1"/>
    <col min="6661" max="6661" width="41.5546875" style="8" customWidth="1"/>
    <col min="6662" max="6663" width="13.44140625" style="8" customWidth="1"/>
    <col min="6664" max="6665" width="17.5546875" style="8" customWidth="1"/>
    <col min="6666" max="6666" width="14.33203125" style="8" customWidth="1"/>
    <col min="6667" max="6667" width="14.6640625" style="8" customWidth="1"/>
    <col min="6668" max="6915" width="9.109375" style="8"/>
    <col min="6916" max="6916" width="7" style="8" customWidth="1"/>
    <col min="6917" max="6917" width="41.5546875" style="8" customWidth="1"/>
    <col min="6918" max="6919" width="13.44140625" style="8" customWidth="1"/>
    <col min="6920" max="6921" width="17.5546875" style="8" customWidth="1"/>
    <col min="6922" max="6922" width="14.33203125" style="8" customWidth="1"/>
    <col min="6923" max="6923" width="14.6640625" style="8" customWidth="1"/>
    <col min="6924" max="7171" width="9.109375" style="8"/>
    <col min="7172" max="7172" width="7" style="8" customWidth="1"/>
    <col min="7173" max="7173" width="41.5546875" style="8" customWidth="1"/>
    <col min="7174" max="7175" width="13.44140625" style="8" customWidth="1"/>
    <col min="7176" max="7177" width="17.5546875" style="8" customWidth="1"/>
    <col min="7178" max="7178" width="14.33203125" style="8" customWidth="1"/>
    <col min="7179" max="7179" width="14.6640625" style="8" customWidth="1"/>
    <col min="7180" max="7427" width="9.109375" style="8"/>
    <col min="7428" max="7428" width="7" style="8" customWidth="1"/>
    <col min="7429" max="7429" width="41.5546875" style="8" customWidth="1"/>
    <col min="7430" max="7431" width="13.44140625" style="8" customWidth="1"/>
    <col min="7432" max="7433" width="17.5546875" style="8" customWidth="1"/>
    <col min="7434" max="7434" width="14.33203125" style="8" customWidth="1"/>
    <col min="7435" max="7435" width="14.6640625" style="8" customWidth="1"/>
    <col min="7436" max="7683" width="9.109375" style="8"/>
    <col min="7684" max="7684" width="7" style="8" customWidth="1"/>
    <col min="7685" max="7685" width="41.5546875" style="8" customWidth="1"/>
    <col min="7686" max="7687" width="13.44140625" style="8" customWidth="1"/>
    <col min="7688" max="7689" width="17.5546875" style="8" customWidth="1"/>
    <col min="7690" max="7690" width="14.33203125" style="8" customWidth="1"/>
    <col min="7691" max="7691" width="14.6640625" style="8" customWidth="1"/>
    <col min="7692" max="7939" width="9.109375" style="8"/>
    <col min="7940" max="7940" width="7" style="8" customWidth="1"/>
    <col min="7941" max="7941" width="41.5546875" style="8" customWidth="1"/>
    <col min="7942" max="7943" width="13.44140625" style="8" customWidth="1"/>
    <col min="7944" max="7945" width="17.5546875" style="8" customWidth="1"/>
    <col min="7946" max="7946" width="14.33203125" style="8" customWidth="1"/>
    <col min="7947" max="7947" width="14.6640625" style="8" customWidth="1"/>
    <col min="7948" max="8195" width="9.109375" style="8"/>
    <col min="8196" max="8196" width="7" style="8" customWidth="1"/>
    <col min="8197" max="8197" width="41.5546875" style="8" customWidth="1"/>
    <col min="8198" max="8199" width="13.44140625" style="8" customWidth="1"/>
    <col min="8200" max="8201" width="17.5546875" style="8" customWidth="1"/>
    <col min="8202" max="8202" width="14.33203125" style="8" customWidth="1"/>
    <col min="8203" max="8203" width="14.6640625" style="8" customWidth="1"/>
    <col min="8204" max="8451" width="9.109375" style="8"/>
    <col min="8452" max="8452" width="7" style="8" customWidth="1"/>
    <col min="8453" max="8453" width="41.5546875" style="8" customWidth="1"/>
    <col min="8454" max="8455" width="13.44140625" style="8" customWidth="1"/>
    <col min="8456" max="8457" width="17.5546875" style="8" customWidth="1"/>
    <col min="8458" max="8458" width="14.33203125" style="8" customWidth="1"/>
    <col min="8459" max="8459" width="14.6640625" style="8" customWidth="1"/>
    <col min="8460" max="8707" width="9.109375" style="8"/>
    <col min="8708" max="8708" width="7" style="8" customWidth="1"/>
    <col min="8709" max="8709" width="41.5546875" style="8" customWidth="1"/>
    <col min="8710" max="8711" width="13.44140625" style="8" customWidth="1"/>
    <col min="8712" max="8713" width="17.5546875" style="8" customWidth="1"/>
    <col min="8714" max="8714" width="14.33203125" style="8" customWidth="1"/>
    <col min="8715" max="8715" width="14.6640625" style="8" customWidth="1"/>
    <col min="8716" max="8963" width="9.109375" style="8"/>
    <col min="8964" max="8964" width="7" style="8" customWidth="1"/>
    <col min="8965" max="8965" width="41.5546875" style="8" customWidth="1"/>
    <col min="8966" max="8967" width="13.44140625" style="8" customWidth="1"/>
    <col min="8968" max="8969" width="17.5546875" style="8" customWidth="1"/>
    <col min="8970" max="8970" width="14.33203125" style="8" customWidth="1"/>
    <col min="8971" max="8971" width="14.6640625" style="8" customWidth="1"/>
    <col min="8972" max="9219" width="9.109375" style="8"/>
    <col min="9220" max="9220" width="7" style="8" customWidth="1"/>
    <col min="9221" max="9221" width="41.5546875" style="8" customWidth="1"/>
    <col min="9222" max="9223" width="13.44140625" style="8" customWidth="1"/>
    <col min="9224" max="9225" width="17.5546875" style="8" customWidth="1"/>
    <col min="9226" max="9226" width="14.33203125" style="8" customWidth="1"/>
    <col min="9227" max="9227" width="14.6640625" style="8" customWidth="1"/>
    <col min="9228" max="9475" width="9.109375" style="8"/>
    <col min="9476" max="9476" width="7" style="8" customWidth="1"/>
    <col min="9477" max="9477" width="41.5546875" style="8" customWidth="1"/>
    <col min="9478" max="9479" width="13.44140625" style="8" customWidth="1"/>
    <col min="9480" max="9481" width="17.5546875" style="8" customWidth="1"/>
    <col min="9482" max="9482" width="14.33203125" style="8" customWidth="1"/>
    <col min="9483" max="9483" width="14.6640625" style="8" customWidth="1"/>
    <col min="9484" max="9731" width="9.109375" style="8"/>
    <col min="9732" max="9732" width="7" style="8" customWidth="1"/>
    <col min="9733" max="9733" width="41.5546875" style="8" customWidth="1"/>
    <col min="9734" max="9735" width="13.44140625" style="8" customWidth="1"/>
    <col min="9736" max="9737" width="17.5546875" style="8" customWidth="1"/>
    <col min="9738" max="9738" width="14.33203125" style="8" customWidth="1"/>
    <col min="9739" max="9739" width="14.6640625" style="8" customWidth="1"/>
    <col min="9740" max="9987" width="9.109375" style="8"/>
    <col min="9988" max="9988" width="7" style="8" customWidth="1"/>
    <col min="9989" max="9989" width="41.5546875" style="8" customWidth="1"/>
    <col min="9990" max="9991" width="13.44140625" style="8" customWidth="1"/>
    <col min="9992" max="9993" width="17.5546875" style="8" customWidth="1"/>
    <col min="9994" max="9994" width="14.33203125" style="8" customWidth="1"/>
    <col min="9995" max="9995" width="14.6640625" style="8" customWidth="1"/>
    <col min="9996" max="10243" width="9.109375" style="8"/>
    <col min="10244" max="10244" width="7" style="8" customWidth="1"/>
    <col min="10245" max="10245" width="41.5546875" style="8" customWidth="1"/>
    <col min="10246" max="10247" width="13.44140625" style="8" customWidth="1"/>
    <col min="10248" max="10249" width="17.5546875" style="8" customWidth="1"/>
    <col min="10250" max="10250" width="14.33203125" style="8" customWidth="1"/>
    <col min="10251" max="10251" width="14.6640625" style="8" customWidth="1"/>
    <col min="10252" max="10499" width="9.109375" style="8"/>
    <col min="10500" max="10500" width="7" style="8" customWidth="1"/>
    <col min="10501" max="10501" width="41.5546875" style="8" customWidth="1"/>
    <col min="10502" max="10503" width="13.44140625" style="8" customWidth="1"/>
    <col min="10504" max="10505" width="17.5546875" style="8" customWidth="1"/>
    <col min="10506" max="10506" width="14.33203125" style="8" customWidth="1"/>
    <col min="10507" max="10507" width="14.6640625" style="8" customWidth="1"/>
    <col min="10508" max="10755" width="9.109375" style="8"/>
    <col min="10756" max="10756" width="7" style="8" customWidth="1"/>
    <col min="10757" max="10757" width="41.5546875" style="8" customWidth="1"/>
    <col min="10758" max="10759" width="13.44140625" style="8" customWidth="1"/>
    <col min="10760" max="10761" width="17.5546875" style="8" customWidth="1"/>
    <col min="10762" max="10762" width="14.33203125" style="8" customWidth="1"/>
    <col min="10763" max="10763" width="14.6640625" style="8" customWidth="1"/>
    <col min="10764" max="11011" width="9.109375" style="8"/>
    <col min="11012" max="11012" width="7" style="8" customWidth="1"/>
    <col min="11013" max="11013" width="41.5546875" style="8" customWidth="1"/>
    <col min="11014" max="11015" width="13.44140625" style="8" customWidth="1"/>
    <col min="11016" max="11017" width="17.5546875" style="8" customWidth="1"/>
    <col min="11018" max="11018" width="14.33203125" style="8" customWidth="1"/>
    <col min="11019" max="11019" width="14.6640625" style="8" customWidth="1"/>
    <col min="11020" max="11267" width="9.109375" style="8"/>
    <col min="11268" max="11268" width="7" style="8" customWidth="1"/>
    <col min="11269" max="11269" width="41.5546875" style="8" customWidth="1"/>
    <col min="11270" max="11271" width="13.44140625" style="8" customWidth="1"/>
    <col min="11272" max="11273" width="17.5546875" style="8" customWidth="1"/>
    <col min="11274" max="11274" width="14.33203125" style="8" customWidth="1"/>
    <col min="11275" max="11275" width="14.6640625" style="8" customWidth="1"/>
    <col min="11276" max="11523" width="9.109375" style="8"/>
    <col min="11524" max="11524" width="7" style="8" customWidth="1"/>
    <col min="11525" max="11525" width="41.5546875" style="8" customWidth="1"/>
    <col min="11526" max="11527" width="13.44140625" style="8" customWidth="1"/>
    <col min="11528" max="11529" width="17.5546875" style="8" customWidth="1"/>
    <col min="11530" max="11530" width="14.33203125" style="8" customWidth="1"/>
    <col min="11531" max="11531" width="14.6640625" style="8" customWidth="1"/>
    <col min="11532" max="11779" width="9.109375" style="8"/>
    <col min="11780" max="11780" width="7" style="8" customWidth="1"/>
    <col min="11781" max="11781" width="41.5546875" style="8" customWidth="1"/>
    <col min="11782" max="11783" width="13.44140625" style="8" customWidth="1"/>
    <col min="11784" max="11785" width="17.5546875" style="8" customWidth="1"/>
    <col min="11786" max="11786" width="14.33203125" style="8" customWidth="1"/>
    <col min="11787" max="11787" width="14.6640625" style="8" customWidth="1"/>
    <col min="11788" max="12035" width="9.109375" style="8"/>
    <col min="12036" max="12036" width="7" style="8" customWidth="1"/>
    <col min="12037" max="12037" width="41.5546875" style="8" customWidth="1"/>
    <col min="12038" max="12039" width="13.44140625" style="8" customWidth="1"/>
    <col min="12040" max="12041" width="17.5546875" style="8" customWidth="1"/>
    <col min="12042" max="12042" width="14.33203125" style="8" customWidth="1"/>
    <col min="12043" max="12043" width="14.6640625" style="8" customWidth="1"/>
    <col min="12044" max="12291" width="9.109375" style="8"/>
    <col min="12292" max="12292" width="7" style="8" customWidth="1"/>
    <col min="12293" max="12293" width="41.5546875" style="8" customWidth="1"/>
    <col min="12294" max="12295" width="13.44140625" style="8" customWidth="1"/>
    <col min="12296" max="12297" width="17.5546875" style="8" customWidth="1"/>
    <col min="12298" max="12298" width="14.33203125" style="8" customWidth="1"/>
    <col min="12299" max="12299" width="14.6640625" style="8" customWidth="1"/>
    <col min="12300" max="12547" width="9.109375" style="8"/>
    <col min="12548" max="12548" width="7" style="8" customWidth="1"/>
    <col min="12549" max="12549" width="41.5546875" style="8" customWidth="1"/>
    <col min="12550" max="12551" width="13.44140625" style="8" customWidth="1"/>
    <col min="12552" max="12553" width="17.5546875" style="8" customWidth="1"/>
    <col min="12554" max="12554" width="14.33203125" style="8" customWidth="1"/>
    <col min="12555" max="12555" width="14.6640625" style="8" customWidth="1"/>
    <col min="12556" max="12803" width="9.109375" style="8"/>
    <col min="12804" max="12804" width="7" style="8" customWidth="1"/>
    <col min="12805" max="12805" width="41.5546875" style="8" customWidth="1"/>
    <col min="12806" max="12807" width="13.44140625" style="8" customWidth="1"/>
    <col min="12808" max="12809" width="17.5546875" style="8" customWidth="1"/>
    <col min="12810" max="12810" width="14.33203125" style="8" customWidth="1"/>
    <col min="12811" max="12811" width="14.6640625" style="8" customWidth="1"/>
    <col min="12812" max="13059" width="9.109375" style="8"/>
    <col min="13060" max="13060" width="7" style="8" customWidth="1"/>
    <col min="13061" max="13061" width="41.5546875" style="8" customWidth="1"/>
    <col min="13062" max="13063" width="13.44140625" style="8" customWidth="1"/>
    <col min="13064" max="13065" width="17.5546875" style="8" customWidth="1"/>
    <col min="13066" max="13066" width="14.33203125" style="8" customWidth="1"/>
    <col min="13067" max="13067" width="14.6640625" style="8" customWidth="1"/>
    <col min="13068" max="13315" width="9.109375" style="8"/>
    <col min="13316" max="13316" width="7" style="8" customWidth="1"/>
    <col min="13317" max="13317" width="41.5546875" style="8" customWidth="1"/>
    <col min="13318" max="13319" width="13.44140625" style="8" customWidth="1"/>
    <col min="13320" max="13321" width="17.5546875" style="8" customWidth="1"/>
    <col min="13322" max="13322" width="14.33203125" style="8" customWidth="1"/>
    <col min="13323" max="13323" width="14.6640625" style="8" customWidth="1"/>
    <col min="13324" max="13571" width="9.109375" style="8"/>
    <col min="13572" max="13572" width="7" style="8" customWidth="1"/>
    <col min="13573" max="13573" width="41.5546875" style="8" customWidth="1"/>
    <col min="13574" max="13575" width="13.44140625" style="8" customWidth="1"/>
    <col min="13576" max="13577" width="17.5546875" style="8" customWidth="1"/>
    <col min="13578" max="13578" width="14.33203125" style="8" customWidth="1"/>
    <col min="13579" max="13579" width="14.6640625" style="8" customWidth="1"/>
    <col min="13580" max="13827" width="9.109375" style="8"/>
    <col min="13828" max="13828" width="7" style="8" customWidth="1"/>
    <col min="13829" max="13829" width="41.5546875" style="8" customWidth="1"/>
    <col min="13830" max="13831" width="13.44140625" style="8" customWidth="1"/>
    <col min="13832" max="13833" width="17.5546875" style="8" customWidth="1"/>
    <col min="13834" max="13834" width="14.33203125" style="8" customWidth="1"/>
    <col min="13835" max="13835" width="14.6640625" style="8" customWidth="1"/>
    <col min="13836" max="14083" width="9.109375" style="8"/>
    <col min="14084" max="14084" width="7" style="8" customWidth="1"/>
    <col min="14085" max="14085" width="41.5546875" style="8" customWidth="1"/>
    <col min="14086" max="14087" width="13.44140625" style="8" customWidth="1"/>
    <col min="14088" max="14089" width="17.5546875" style="8" customWidth="1"/>
    <col min="14090" max="14090" width="14.33203125" style="8" customWidth="1"/>
    <col min="14091" max="14091" width="14.6640625" style="8" customWidth="1"/>
    <col min="14092" max="14339" width="9.109375" style="8"/>
    <col min="14340" max="14340" width="7" style="8" customWidth="1"/>
    <col min="14341" max="14341" width="41.5546875" style="8" customWidth="1"/>
    <col min="14342" max="14343" width="13.44140625" style="8" customWidth="1"/>
    <col min="14344" max="14345" width="17.5546875" style="8" customWidth="1"/>
    <col min="14346" max="14346" width="14.33203125" style="8" customWidth="1"/>
    <col min="14347" max="14347" width="14.6640625" style="8" customWidth="1"/>
    <col min="14348" max="14595" width="9.109375" style="8"/>
    <col min="14596" max="14596" width="7" style="8" customWidth="1"/>
    <col min="14597" max="14597" width="41.5546875" style="8" customWidth="1"/>
    <col min="14598" max="14599" width="13.44140625" style="8" customWidth="1"/>
    <col min="14600" max="14601" width="17.5546875" style="8" customWidth="1"/>
    <col min="14602" max="14602" width="14.33203125" style="8" customWidth="1"/>
    <col min="14603" max="14603" width="14.6640625" style="8" customWidth="1"/>
    <col min="14604" max="14851" width="9.109375" style="8"/>
    <col min="14852" max="14852" width="7" style="8" customWidth="1"/>
    <col min="14853" max="14853" width="41.5546875" style="8" customWidth="1"/>
    <col min="14854" max="14855" width="13.44140625" style="8" customWidth="1"/>
    <col min="14856" max="14857" width="17.5546875" style="8" customWidth="1"/>
    <col min="14858" max="14858" width="14.33203125" style="8" customWidth="1"/>
    <col min="14859" max="14859" width="14.6640625" style="8" customWidth="1"/>
    <col min="14860" max="15107" width="9.109375" style="8"/>
    <col min="15108" max="15108" width="7" style="8" customWidth="1"/>
    <col min="15109" max="15109" width="41.5546875" style="8" customWidth="1"/>
    <col min="15110" max="15111" width="13.44140625" style="8" customWidth="1"/>
    <col min="15112" max="15113" width="17.5546875" style="8" customWidth="1"/>
    <col min="15114" max="15114" width="14.33203125" style="8" customWidth="1"/>
    <col min="15115" max="15115" width="14.6640625" style="8" customWidth="1"/>
    <col min="15116" max="15363" width="9.109375" style="8"/>
    <col min="15364" max="15364" width="7" style="8" customWidth="1"/>
    <col min="15365" max="15365" width="41.5546875" style="8" customWidth="1"/>
    <col min="15366" max="15367" width="13.44140625" style="8" customWidth="1"/>
    <col min="15368" max="15369" width="17.5546875" style="8" customWidth="1"/>
    <col min="15370" max="15370" width="14.33203125" style="8" customWidth="1"/>
    <col min="15371" max="15371" width="14.6640625" style="8" customWidth="1"/>
    <col min="15372" max="15619" width="9.109375" style="8"/>
    <col min="15620" max="15620" width="7" style="8" customWidth="1"/>
    <col min="15621" max="15621" width="41.5546875" style="8" customWidth="1"/>
    <col min="15622" max="15623" width="13.44140625" style="8" customWidth="1"/>
    <col min="15624" max="15625" width="17.5546875" style="8" customWidth="1"/>
    <col min="15626" max="15626" width="14.33203125" style="8" customWidth="1"/>
    <col min="15627" max="15627" width="14.6640625" style="8" customWidth="1"/>
    <col min="15628" max="15875" width="9.109375" style="8"/>
    <col min="15876" max="15876" width="7" style="8" customWidth="1"/>
    <col min="15877" max="15877" width="41.5546875" style="8" customWidth="1"/>
    <col min="15878" max="15879" width="13.44140625" style="8" customWidth="1"/>
    <col min="15880" max="15881" width="17.5546875" style="8" customWidth="1"/>
    <col min="15882" max="15882" width="14.33203125" style="8" customWidth="1"/>
    <col min="15883" max="15883" width="14.6640625" style="8" customWidth="1"/>
    <col min="15884" max="16131" width="9.109375" style="8"/>
    <col min="16132" max="16132" width="7" style="8" customWidth="1"/>
    <col min="16133" max="16133" width="41.5546875" style="8" customWidth="1"/>
    <col min="16134" max="16135" width="13.44140625" style="8" customWidth="1"/>
    <col min="16136" max="16137" width="17.5546875" style="8" customWidth="1"/>
    <col min="16138" max="16138" width="14.33203125" style="8" customWidth="1"/>
    <col min="16139" max="16139" width="14.6640625" style="8" customWidth="1"/>
    <col min="16140" max="16384" width="9.109375" style="8"/>
  </cols>
  <sheetData>
    <row r="1" spans="1:11" ht="47.25" customHeight="1">
      <c r="B1" s="15" t="s">
        <v>0</v>
      </c>
      <c r="C1" s="15"/>
      <c r="D1" s="15"/>
      <c r="E1" s="15"/>
      <c r="F1" s="15"/>
      <c r="G1" s="15"/>
      <c r="H1" s="15"/>
      <c r="I1" s="11"/>
      <c r="J1" s="11"/>
      <c r="K1" s="11"/>
    </row>
    <row r="3" spans="1:11" ht="32.25" customHeight="1">
      <c r="A3" s="16"/>
      <c r="B3" s="17"/>
      <c r="C3" s="12" t="s">
        <v>16</v>
      </c>
      <c r="D3" s="13"/>
      <c r="E3" s="14"/>
      <c r="F3" s="12" t="s">
        <v>18</v>
      </c>
      <c r="G3" s="13"/>
      <c r="H3" s="14"/>
      <c r="I3" s="12" t="s">
        <v>20</v>
      </c>
      <c r="J3" s="13"/>
      <c r="K3" s="14"/>
    </row>
    <row r="4" spans="1:11" ht="45" customHeight="1">
      <c r="A4" s="16"/>
      <c r="B4" s="17"/>
      <c r="C4" s="2" t="s">
        <v>1</v>
      </c>
      <c r="D4" s="2" t="s">
        <v>2</v>
      </c>
      <c r="E4" s="2" t="s">
        <v>15</v>
      </c>
      <c r="F4" s="2" t="s">
        <v>1</v>
      </c>
      <c r="G4" s="2" t="s">
        <v>2</v>
      </c>
      <c r="H4" s="2" t="s">
        <v>15</v>
      </c>
      <c r="I4" s="2" t="s">
        <v>1</v>
      </c>
      <c r="J4" s="2" t="s">
        <v>2</v>
      </c>
      <c r="K4" s="2" t="s">
        <v>15</v>
      </c>
    </row>
    <row r="5" spans="1:11">
      <c r="A5" s="8">
        <v>1</v>
      </c>
      <c r="B5" s="2" t="s">
        <v>3</v>
      </c>
      <c r="C5" s="3">
        <v>3</v>
      </c>
      <c r="D5" s="4">
        <f>495/2</f>
        <v>247.5</v>
      </c>
      <c r="E5" s="4">
        <f>D5/C5/6</f>
        <v>13.75</v>
      </c>
      <c r="F5" s="3">
        <v>3</v>
      </c>
      <c r="G5" s="4">
        <v>495</v>
      </c>
      <c r="H5" s="4">
        <f t="shared" ref="H5:H15" si="0">G5/F5/12</f>
        <v>13.75</v>
      </c>
      <c r="I5" s="3">
        <v>4</v>
      </c>
      <c r="J5" s="4">
        <v>324</v>
      </c>
      <c r="K5" s="4">
        <f t="shared" ref="K5:K15" si="1">J5/I5/6</f>
        <v>13.5</v>
      </c>
    </row>
    <row r="6" spans="1:11">
      <c r="A6" s="8">
        <v>2</v>
      </c>
      <c r="B6" s="2" t="s">
        <v>4</v>
      </c>
      <c r="C6" s="3">
        <v>2</v>
      </c>
      <c r="D6" s="3">
        <f>126/2</f>
        <v>63</v>
      </c>
      <c r="E6" s="4">
        <f t="shared" ref="E6:E15" si="2">D6/C6/6</f>
        <v>5.25</v>
      </c>
      <c r="F6" s="3">
        <v>2</v>
      </c>
      <c r="G6" s="3">
        <v>126</v>
      </c>
      <c r="H6" s="4">
        <f t="shared" si="0"/>
        <v>5.25</v>
      </c>
      <c r="I6" s="3">
        <v>2</v>
      </c>
      <c r="J6" s="3">
        <v>126</v>
      </c>
      <c r="K6" s="4">
        <f t="shared" si="1"/>
        <v>10.5</v>
      </c>
    </row>
    <row r="7" spans="1:11">
      <c r="A7" s="8">
        <v>3</v>
      </c>
      <c r="B7" s="2" t="s">
        <v>5</v>
      </c>
      <c r="C7" s="3">
        <v>2</v>
      </c>
      <c r="D7" s="3">
        <f>290/2</f>
        <v>145</v>
      </c>
      <c r="E7" s="4">
        <f t="shared" si="2"/>
        <v>12.083333333333334</v>
      </c>
      <c r="F7" s="3">
        <v>3</v>
      </c>
      <c r="G7" s="3">
        <v>290</v>
      </c>
      <c r="H7" s="4">
        <f t="shared" si="0"/>
        <v>8.0555555555555554</v>
      </c>
      <c r="I7" s="3">
        <v>3</v>
      </c>
      <c r="J7" s="3">
        <v>290</v>
      </c>
      <c r="K7" s="4">
        <f t="shared" si="1"/>
        <v>16.111111111111111</v>
      </c>
    </row>
    <row r="8" spans="1:11" s="10" customFormat="1">
      <c r="A8" s="10">
        <v>4</v>
      </c>
      <c r="B8" s="6" t="s">
        <v>6</v>
      </c>
      <c r="C8" s="5">
        <v>6</v>
      </c>
      <c r="D8" s="5">
        <f>2055/2</f>
        <v>1027.5</v>
      </c>
      <c r="E8" s="4">
        <f t="shared" si="2"/>
        <v>28.541666666666668</v>
      </c>
      <c r="F8" s="5">
        <v>8</v>
      </c>
      <c r="G8" s="5">
        <v>1982</v>
      </c>
      <c r="H8" s="4">
        <f t="shared" si="0"/>
        <v>20.645833333333332</v>
      </c>
      <c r="I8" s="5">
        <v>12</v>
      </c>
      <c r="J8" s="5">
        <v>1982</v>
      </c>
      <c r="K8" s="4">
        <f t="shared" si="1"/>
        <v>27.527777777777775</v>
      </c>
    </row>
    <row r="9" spans="1:11" s="10" customFormat="1">
      <c r="A9" s="10">
        <v>5</v>
      </c>
      <c r="B9" s="6" t="s">
        <v>21</v>
      </c>
      <c r="C9" s="5">
        <v>6</v>
      </c>
      <c r="D9" s="5">
        <v>494.4</v>
      </c>
      <c r="E9" s="4">
        <f t="shared" si="2"/>
        <v>13.733333333333333</v>
      </c>
      <c r="F9" s="5">
        <v>4</v>
      </c>
      <c r="G9" s="5">
        <v>736.5</v>
      </c>
      <c r="H9" s="4">
        <f t="shared" si="0"/>
        <v>15.34375</v>
      </c>
      <c r="I9" s="5">
        <v>4</v>
      </c>
      <c r="J9" s="5">
        <v>370</v>
      </c>
      <c r="K9" s="4">
        <f t="shared" si="1"/>
        <v>15.416666666666666</v>
      </c>
    </row>
    <row r="10" spans="1:11">
      <c r="A10" s="8">
        <v>6</v>
      </c>
      <c r="B10" s="2" t="s">
        <v>7</v>
      </c>
      <c r="C10" s="3">
        <v>3</v>
      </c>
      <c r="D10" s="3">
        <f>324/2</f>
        <v>162</v>
      </c>
      <c r="E10" s="4">
        <f t="shared" si="2"/>
        <v>9</v>
      </c>
      <c r="F10" s="3">
        <v>3</v>
      </c>
      <c r="G10" s="3">
        <v>324</v>
      </c>
      <c r="H10" s="4">
        <f t="shared" si="0"/>
        <v>9</v>
      </c>
      <c r="I10" s="3">
        <v>3</v>
      </c>
      <c r="J10" s="3">
        <v>324</v>
      </c>
      <c r="K10" s="4">
        <f t="shared" si="1"/>
        <v>18</v>
      </c>
    </row>
    <row r="11" spans="1:11" ht="32.25" customHeight="1">
      <c r="A11" s="8">
        <v>7</v>
      </c>
      <c r="B11" s="2" t="s">
        <v>8</v>
      </c>
      <c r="C11" s="3">
        <v>4</v>
      </c>
      <c r="D11" s="3">
        <f>177.2/2</f>
        <v>88.6</v>
      </c>
      <c r="E11" s="4">
        <f t="shared" si="2"/>
        <v>3.6916666666666664</v>
      </c>
      <c r="F11" s="3">
        <v>1</v>
      </c>
      <c r="G11" s="3">
        <v>177.2</v>
      </c>
      <c r="H11" s="4">
        <f t="shared" si="0"/>
        <v>14.766666666666666</v>
      </c>
      <c r="I11" s="3">
        <v>1</v>
      </c>
      <c r="J11" s="3">
        <v>124</v>
      </c>
      <c r="K11" s="4">
        <f t="shared" si="1"/>
        <v>20.666666666666668</v>
      </c>
    </row>
    <row r="12" spans="1:11" ht="27.6">
      <c r="A12" s="8">
        <v>8</v>
      </c>
      <c r="B12" s="2" t="s">
        <v>9</v>
      </c>
      <c r="C12" s="3">
        <v>1.99</v>
      </c>
      <c r="D12" s="3">
        <f>452/2</f>
        <v>226</v>
      </c>
      <c r="E12" s="4">
        <f t="shared" si="2"/>
        <v>18.927973199329983</v>
      </c>
      <c r="F12" s="3">
        <v>3</v>
      </c>
      <c r="G12" s="3">
        <v>452</v>
      </c>
      <c r="H12" s="4">
        <f t="shared" si="0"/>
        <v>12.555555555555555</v>
      </c>
      <c r="I12" s="3">
        <v>28</v>
      </c>
      <c r="J12" s="3">
        <v>452</v>
      </c>
      <c r="K12" s="4">
        <f t="shared" si="1"/>
        <v>2.6904761904761902</v>
      </c>
    </row>
    <row r="13" spans="1:11" s="10" customFormat="1">
      <c r="A13" s="10">
        <v>9</v>
      </c>
      <c r="B13" s="6" t="s">
        <v>10</v>
      </c>
      <c r="C13" s="5">
        <v>23</v>
      </c>
      <c r="D13" s="5">
        <f>6010/2</f>
        <v>3005</v>
      </c>
      <c r="E13" s="4">
        <f t="shared" si="2"/>
        <v>21.775362318840578</v>
      </c>
      <c r="F13" s="5">
        <v>23</v>
      </c>
      <c r="G13" s="5">
        <v>5736.5</v>
      </c>
      <c r="H13" s="4">
        <f t="shared" si="0"/>
        <v>20.784420289855074</v>
      </c>
      <c r="I13" s="5">
        <v>10</v>
      </c>
      <c r="J13" s="5">
        <v>3877</v>
      </c>
      <c r="K13" s="4">
        <f t="shared" si="1"/>
        <v>64.61666666666666</v>
      </c>
    </row>
    <row r="14" spans="1:11">
      <c r="A14" s="8">
        <v>10</v>
      </c>
      <c r="B14" s="2" t="s">
        <v>11</v>
      </c>
      <c r="C14" s="3">
        <v>7</v>
      </c>
      <c r="D14" s="3">
        <f>810/2</f>
        <v>405</v>
      </c>
      <c r="E14" s="4">
        <f t="shared" si="2"/>
        <v>9.6428571428571423</v>
      </c>
      <c r="F14" s="3">
        <v>7</v>
      </c>
      <c r="G14" s="3">
        <v>810</v>
      </c>
      <c r="H14" s="4">
        <f t="shared" si="0"/>
        <v>9.6428571428571423</v>
      </c>
      <c r="I14" s="3">
        <v>6</v>
      </c>
      <c r="J14" s="3">
        <v>810</v>
      </c>
      <c r="K14" s="4">
        <f t="shared" si="1"/>
        <v>22.5</v>
      </c>
    </row>
    <row r="15" spans="1:11">
      <c r="A15" s="8">
        <v>11</v>
      </c>
      <c r="B15" s="2" t="s">
        <v>12</v>
      </c>
      <c r="C15" s="3">
        <v>1</v>
      </c>
      <c r="D15" s="3">
        <f>90/2</f>
        <v>45</v>
      </c>
      <c r="E15" s="4">
        <f t="shared" si="2"/>
        <v>7.5</v>
      </c>
      <c r="F15" s="3">
        <v>1</v>
      </c>
      <c r="G15" s="3">
        <v>90</v>
      </c>
      <c r="H15" s="4">
        <f t="shared" si="0"/>
        <v>7.5</v>
      </c>
      <c r="I15" s="3">
        <v>1</v>
      </c>
      <c r="J15" s="3">
        <v>90</v>
      </c>
      <c r="K15" s="4">
        <f t="shared" si="1"/>
        <v>15</v>
      </c>
    </row>
    <row r="16" spans="1:11">
      <c r="B16" s="7" t="s">
        <v>13</v>
      </c>
      <c r="C16" s="3">
        <f>SUM(C5:C15)</f>
        <v>58.989999999999995</v>
      </c>
      <c r="D16" s="4">
        <f>SUM(D5:D15)</f>
        <v>5909</v>
      </c>
      <c r="E16" s="4">
        <f>SUM(E5:E15)/11</f>
        <v>13.081472060093427</v>
      </c>
      <c r="F16" s="3">
        <f>SUM(F5:F15)</f>
        <v>58</v>
      </c>
      <c r="G16" s="4">
        <f>SUM(G5:G15)</f>
        <v>11219.2</v>
      </c>
      <c r="H16" s="4">
        <f>G16/F16/12</f>
        <v>16.119540229885057</v>
      </c>
      <c r="I16" s="3">
        <f>SUM(I5:I15)</f>
        <v>74</v>
      </c>
      <c r="J16" s="4">
        <f>SUM(J5:J15)</f>
        <v>8769</v>
      </c>
      <c r="K16" s="4">
        <f>J16/I16/12</f>
        <v>9.875</v>
      </c>
    </row>
    <row r="17" spans="2:11">
      <c r="B17" s="1"/>
    </row>
    <row r="18" spans="2:11">
      <c r="B18" s="1"/>
      <c r="D18" s="9"/>
      <c r="E18" s="9"/>
      <c r="G18" s="9"/>
      <c r="H18" s="9"/>
      <c r="J18" s="9"/>
      <c r="K18" s="9"/>
    </row>
    <row r="19" spans="2:11">
      <c r="B19" s="1" t="s">
        <v>14</v>
      </c>
      <c r="E19" s="8" t="s">
        <v>17</v>
      </c>
      <c r="J19" s="8" t="s">
        <v>19</v>
      </c>
    </row>
    <row r="20" spans="2:11">
      <c r="B20" s="1"/>
    </row>
    <row r="21" spans="2:11" hidden="1">
      <c r="B21" s="1"/>
    </row>
    <row r="22" spans="2:11" hidden="1">
      <c r="B22" s="1"/>
    </row>
    <row r="23" spans="2:11" hidden="1">
      <c r="B23" s="1"/>
    </row>
    <row r="24" spans="2:11" hidden="1">
      <c r="B24" s="1"/>
    </row>
    <row r="25" spans="2:11" hidden="1">
      <c r="B25" s="1"/>
    </row>
    <row r="26" spans="2:11" hidden="1">
      <c r="B26" s="1"/>
    </row>
    <row r="27" spans="2:11" hidden="1">
      <c r="B27" s="1"/>
    </row>
    <row r="28" spans="2:11">
      <c r="B28" s="1"/>
    </row>
    <row r="29" spans="2:11">
      <c r="B29" s="1"/>
    </row>
  </sheetData>
  <mergeCells count="6">
    <mergeCell ref="C3:E3"/>
    <mergeCell ref="F3:H3"/>
    <mergeCell ref="I3:K3"/>
    <mergeCell ref="B1:H1"/>
    <mergeCell ref="A3:A4"/>
    <mergeCell ref="B3:B4"/>
  </mergeCells>
  <pageMargins left="0.70866141732283472" right="0.70866141732283472" top="0.74803149606299213" bottom="0.74803149606299213" header="0.31496062992125984" footer="0.31496062992125984"/>
  <pageSetup paperSize="9" scale="7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2019-03-11T18:32:17Z</dcterms:modified>
</cp:coreProperties>
</file>